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3\"/>
    </mc:Choice>
  </mc:AlternateContent>
  <xr:revisionPtr revIDLastSave="0" documentId="13_ncr:1_{1EA102A1-7EBE-4083-BAEA-D1228A123C00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37 02-01" sheetId="5" r:id="rId5"/>
    <sheet name="ОСР 537-09-01" sheetId="6" r:id="rId6"/>
    <sheet name="ОСР 537 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<sst xmlns="http://schemas.openxmlformats.org/spreadsheetml/2006/main" count="295" uniqueCount="151">
  <si>
    <t>СВОДКА ЗАТРАТ</t>
  </si>
  <si>
    <t>P_0273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</si>
  <si>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</si>
  <si>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</si>
  <si>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</si>
  <si>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</si>
  <si>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</si>
  <si>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</si>
  <si>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</si>
  <si>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</si>
  <si>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</si>
  <si>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</si>
  <si>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</si>
  <si>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</si>
  <si>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</si>
  <si>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</si>
  <si>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</si>
  <si>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</si>
  <si>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</si>
  <si>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</si>
  <si>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</si>
  <si>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</si>
  <si>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</si>
  <si>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</si>
  <si>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</si>
  <si>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</si>
  <si>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</si>
  <si>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</si>
  <si>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</si>
  <si>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</si>
  <si>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</si>
  <si>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</si>
  <si>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</si>
  <si>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</si>
  <si>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</si>
  <si>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</si>
  <si>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</si>
  <si>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</si>
  <si>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</si>
  <si>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</si>
  <si>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</si>
  <si>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</si>
  <si>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</si>
  <si>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</si>
  <si>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</si>
  <si>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</si>
  <si>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</si>
  <si>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</si>
  <si>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</si>
  <si>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</si>
  <si>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</si>
  <si>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</si>
  <si>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</si>
  <si>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</si>
  <si>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</si>
  <si>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</si>
  <si>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</si>
  <si>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</si>
  <si>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</si>
  <si>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</si>
  <si>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</si>
  <si>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</si>
  <si>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</si>
  <si>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</si>
  <si>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</si>
  <si>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</si>
  <si>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</si>
  <si>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</si>
  <si>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</si>
  <si>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</si>
  <si>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</si>
  <si>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</si>
  <si>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</si>
  <si>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</si>
  <si>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</si>
  <si>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</si>
  <si>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</si>
  <si>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</si>
  <si>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</si>
  <si>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</si>
  <si>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</si>
  <si>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</si>
  <si>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</si>
  <si>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</si>
  <si>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</si>
  <si>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</si>
  <si>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</si>
  <si>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</si>
  <si>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</si>
  <si>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</si>
  <si>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</si>
  <si>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</si>
  <si>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</si>
  <si>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</si>
  <si>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</si>
  <si>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</si>
  <si>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</si>
  <si>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</si>
  <si>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</si>
  <si>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</si>
  <si>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</si>
  <si>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</si>
  <si>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</si>
  <si>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</si>
  <si>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</si>
  <si>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</si>
  <si>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</si>
  <si>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</si>
  <si>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</si>
  <si>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</si>
  <si>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</si>
  <si>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</si>
  <si>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</si>
  <si>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</si>
  <si>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</si>
  <si>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</si>
  <si>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</si>
  <si>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</si>
  <si>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</si>
  <si>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</si>
  <si>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</si>
  <si>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</si>
  <si>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</si>
  <si>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</si>
  <si>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</si>
  <si>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6-12-01</t>
  </si>
  <si>
    <t>ОСР 537 02-01</t>
  </si>
  <si>
    <t>Реконструкция КЛ одноцепная</t>
  </si>
  <si>
    <t>км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</si>
  <si>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</si>
  <si>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</si>
  <si>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</si>
  <si>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</si>
  <si>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</si>
  <si>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</si>
  <si>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</si>
  <si>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</si>
  <si>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</si>
  <si>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</si>
  <si>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</si>
  <si>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</si>
  <si>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</si>
  <si>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3х120мк</t>
  </si>
  <si>
    <t>ФСБЦ-21.1.07.02-1148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</si>
  <si>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</si>
  <si>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</si>
  <si>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</si>
  <si>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</si>
  <si>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</si>
  <si>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</si>
  <si>
    <t>Реконструкция КЛ-0,4 кВ от ЗТП Мух 409/320+400 кВА до ДК Россия г.о. Отрадный Самарская область (0,236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</si>
</sst>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  <xf numFmtId="182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109375" customWidth="1"/>
    <col min="9" max="9" width="13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144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ССР!D73+ССР!E73</f>
        <v>1690.1240526952899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ССР!F73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(ССР!G69)*1.2</f>
        <v>448.77595659682601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2138.9000092921201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356.48333929211498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4">
        <f>ROUND(C38*I35,5)</f>
        <v>2366.7666100000001</v>
      </c>
      <c r="D40" s="57"/>
      <c r="E40" s="66">
        <f>D40-C40</f>
        <v>-2366.7666100000001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2366.7666100000001</v>
      </c>
      <c r="D42" s="57"/>
      <c r="E42" s="66">
        <f>D42-C42</f>
        <v>-2366.7666100000001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5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420.82049653449002</v>
      </c>
      <c r="E25" s="41">
        <v>878.14802846849</v>
      </c>
      <c r="F25" s="41">
        <v>0</v>
      </c>
      <c r="G25" s="41">
        <v>0</v>
      </c>
      <c r="H25" s="41">
        <v>1298.968525003</v>
      </c>
    </row>
    <row r="26" spans="1:8">
      <c r="A26" s="2"/>
      <c r="B26" s="33"/>
      <c r="C26" s="33" t="s">
        <v>41</v>
      </c>
      <c r="D26" s="41">
        <v>420.82049653449002</v>
      </c>
      <c r="E26" s="41">
        <v>878.14802846849</v>
      </c>
      <c r="F26" s="41">
        <v>0</v>
      </c>
      <c r="G26" s="41">
        <v>0</v>
      </c>
      <c r="H26" s="41">
        <v>1298.968525003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420.82049653449002</v>
      </c>
      <c r="E42" s="41">
        <v>878.14802846849</v>
      </c>
      <c r="F42" s="41">
        <v>0</v>
      </c>
      <c r="G42" s="41">
        <v>0</v>
      </c>
      <c r="H42" s="41">
        <v>1298.968525003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0.58977272727273</v>
      </c>
      <c r="E44" s="41">
        <v>0</v>
      </c>
      <c r="F44" s="41">
        <v>0</v>
      </c>
      <c r="G44" s="41">
        <v>0</v>
      </c>
      <c r="H44" s="41">
        <v>0.58977272727273</v>
      </c>
    </row>
    <row r="45" spans="1:8" ht="31.2">
      <c r="A45" s="2">
        <v>3</v>
      </c>
      <c r="B45" s="2" t="s">
        <v>54</v>
      </c>
      <c r="C45" s="42" t="s">
        <v>56</v>
      </c>
      <c r="D45" s="41">
        <v>10.520512413362001</v>
      </c>
      <c r="E45" s="41">
        <v>21.953700711713001</v>
      </c>
      <c r="F45" s="41">
        <v>0</v>
      </c>
      <c r="G45" s="41">
        <v>0</v>
      </c>
      <c r="H45" s="41">
        <v>32.474213125075003</v>
      </c>
    </row>
    <row r="46" spans="1:8">
      <c r="A46" s="2"/>
      <c r="B46" s="33"/>
      <c r="C46" s="33" t="s">
        <v>57</v>
      </c>
      <c r="D46" s="41">
        <v>11.110285140635</v>
      </c>
      <c r="E46" s="41">
        <v>21.953700711713001</v>
      </c>
      <c r="F46" s="41">
        <v>0</v>
      </c>
      <c r="G46" s="41">
        <v>0</v>
      </c>
      <c r="H46" s="41">
        <v>33.063985852347997</v>
      </c>
    </row>
    <row r="47" spans="1:8">
      <c r="A47" s="2"/>
      <c r="B47" s="33"/>
      <c r="C47" s="33" t="s">
        <v>58</v>
      </c>
      <c r="D47" s="41">
        <v>431.93078167512999</v>
      </c>
      <c r="E47" s="41">
        <v>900.10172918019998</v>
      </c>
      <c r="F47" s="41">
        <v>0</v>
      </c>
      <c r="G47" s="41">
        <v>0</v>
      </c>
      <c r="H47" s="41">
        <v>1332.0325108553</v>
      </c>
    </row>
    <row r="48" spans="1:8">
      <c r="A48" s="2"/>
      <c r="B48" s="33"/>
      <c r="C48" s="33" t="s">
        <v>59</v>
      </c>
      <c r="D48" s="41"/>
      <c r="E48" s="41"/>
      <c r="F48" s="41"/>
      <c r="G48" s="41"/>
      <c r="H48" s="41"/>
    </row>
    <row r="49" spans="1:8" ht="31.2">
      <c r="A49" s="2">
        <v>4</v>
      </c>
      <c r="B49" s="2" t="s">
        <v>60</v>
      </c>
      <c r="C49" s="48" t="s">
        <v>61</v>
      </c>
      <c r="D49" s="41">
        <v>0.63111579545454999</v>
      </c>
      <c r="E49" s="41">
        <v>0</v>
      </c>
      <c r="F49" s="41">
        <v>0</v>
      </c>
      <c r="G49" s="41">
        <v>0</v>
      </c>
      <c r="H49" s="41">
        <v>0.63111579545454999</v>
      </c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29.417028212834001</v>
      </c>
      <c r="H50" s="41">
        <v>29.417028212834001</v>
      </c>
    </row>
    <row r="51" spans="1:8" ht="31.2">
      <c r="A51" s="2">
        <v>6</v>
      </c>
      <c r="B51" s="2" t="s">
        <v>64</v>
      </c>
      <c r="C51" s="48" t="s">
        <v>40</v>
      </c>
      <c r="D51" s="41">
        <v>0</v>
      </c>
      <c r="E51" s="41">
        <v>0</v>
      </c>
      <c r="F51" s="41">
        <v>0</v>
      </c>
      <c r="G51" s="41">
        <v>24.546708152164001</v>
      </c>
      <c r="H51" s="41">
        <v>24.546708152164001</v>
      </c>
    </row>
    <row r="52" spans="1:8" ht="31.2">
      <c r="A52" s="2">
        <v>7</v>
      </c>
      <c r="B52" s="2" t="s">
        <v>60</v>
      </c>
      <c r="C52" s="48" t="s">
        <v>65</v>
      </c>
      <c r="D52" s="41">
        <v>11.258000333539</v>
      </c>
      <c r="E52" s="41">
        <v>23.492655131604</v>
      </c>
      <c r="F52" s="41">
        <v>0</v>
      </c>
      <c r="G52" s="41">
        <v>0</v>
      </c>
      <c r="H52" s="41">
        <v>34.750655465142998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128.68523277674001</v>
      </c>
      <c r="H53" s="41">
        <v>128.68523277674001</v>
      </c>
    </row>
    <row r="54" spans="1:8">
      <c r="A54" s="2">
        <v>9</v>
      </c>
      <c r="B54" s="2"/>
      <c r="C54" s="48" t="s">
        <v>67</v>
      </c>
      <c r="D54" s="41">
        <v>0</v>
      </c>
      <c r="E54" s="41">
        <v>0</v>
      </c>
      <c r="F54" s="41">
        <v>0</v>
      </c>
      <c r="G54" s="41">
        <v>102.94818622139999</v>
      </c>
      <c r="H54" s="41">
        <v>102.94818622139999</v>
      </c>
    </row>
    <row r="55" spans="1:8">
      <c r="A55" s="2"/>
      <c r="B55" s="33"/>
      <c r="C55" s="33" t="s">
        <v>68</v>
      </c>
      <c r="D55" s="41">
        <v>11.889116128994001</v>
      </c>
      <c r="E55" s="41">
        <v>23.492655131604</v>
      </c>
      <c r="F55" s="41">
        <v>0</v>
      </c>
      <c r="G55" s="41">
        <v>285.59715536314002</v>
      </c>
      <c r="H55" s="41">
        <v>320.97892662373999</v>
      </c>
    </row>
    <row r="56" spans="1:8">
      <c r="A56" s="2"/>
      <c r="B56" s="33"/>
      <c r="C56" s="33" t="s">
        <v>69</v>
      </c>
      <c r="D56" s="41">
        <v>443.81989780411999</v>
      </c>
      <c r="E56" s="41">
        <v>923.59438431181002</v>
      </c>
      <c r="F56" s="41">
        <v>0</v>
      </c>
      <c r="G56" s="41">
        <v>285.59715536314002</v>
      </c>
      <c r="H56" s="41">
        <v>1653.0114374791001</v>
      </c>
    </row>
    <row r="57" spans="1:8" ht="31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72</v>
      </c>
      <c r="D60" s="41">
        <v>443.81989780411999</v>
      </c>
      <c r="E60" s="41">
        <v>923.59438431181002</v>
      </c>
      <c r="F60" s="41">
        <v>0</v>
      </c>
      <c r="G60" s="41">
        <v>285.59715536314002</v>
      </c>
      <c r="H60" s="41">
        <v>1653.0114374791001</v>
      </c>
    </row>
    <row r="61" spans="1:8" ht="157.5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9.8860445487045006</v>
      </c>
      <c r="H62" s="41">
        <v>9.8860445487045006</v>
      </c>
    </row>
    <row r="63" spans="1:8">
      <c r="A63" s="2">
        <v>11</v>
      </c>
      <c r="B63" s="2" t="s">
        <v>76</v>
      </c>
      <c r="C63" s="48" t="s">
        <v>77</v>
      </c>
      <c r="D63" s="41">
        <v>0</v>
      </c>
      <c r="E63" s="41">
        <v>0</v>
      </c>
      <c r="F63" s="41">
        <v>0</v>
      </c>
      <c r="G63" s="41">
        <v>67.604143613098003</v>
      </c>
      <c r="H63" s="41">
        <v>67.604143613098003</v>
      </c>
    </row>
    <row r="64" spans="1:8">
      <c r="A64" s="2"/>
      <c r="B64" s="33"/>
      <c r="C64" s="33" t="s">
        <v>78</v>
      </c>
      <c r="D64" s="41">
        <v>0</v>
      </c>
      <c r="E64" s="41">
        <v>0</v>
      </c>
      <c r="F64" s="41">
        <v>0</v>
      </c>
      <c r="G64" s="41">
        <v>77.490188161803005</v>
      </c>
      <c r="H64" s="41">
        <v>77.490188161803005</v>
      </c>
    </row>
    <row r="65" spans="1:8">
      <c r="A65" s="2"/>
      <c r="B65" s="33"/>
      <c r="C65" s="33" t="s">
        <v>79</v>
      </c>
      <c r="D65" s="41">
        <v>443.81989780411999</v>
      </c>
      <c r="E65" s="41">
        <v>923.59438431181002</v>
      </c>
      <c r="F65" s="41">
        <v>0</v>
      </c>
      <c r="G65" s="41">
        <v>363.08734352494002</v>
      </c>
      <c r="H65" s="41">
        <v>1730.5016256409001</v>
      </c>
    </row>
    <row r="66" spans="1:8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81</v>
      </c>
      <c r="C67" s="48" t="s">
        <v>82</v>
      </c>
      <c r="D67" s="41">
        <f>D65*3%</f>
        <v>13.3145969341236</v>
      </c>
      <c r="E67" s="41">
        <f>E65*3%</f>
        <v>27.707831529354301</v>
      </c>
      <c r="F67" s="41">
        <f>F65*3%</f>
        <v>0</v>
      </c>
      <c r="G67" s="41">
        <f>G65*3%</f>
        <v>10.892620305748199</v>
      </c>
      <c r="H67" s="41">
        <f>SUM(D67:G67)</f>
        <v>51.915048769226097</v>
      </c>
    </row>
    <row r="68" spans="1:8">
      <c r="A68" s="2"/>
      <c r="B68" s="33"/>
      <c r="C68" s="33" t="s">
        <v>83</v>
      </c>
      <c r="D68" s="41">
        <f>D67</f>
        <v>13.3145969341236</v>
      </c>
      <c r="E68" s="41">
        <f>E67</f>
        <v>27.707831529354301</v>
      </c>
      <c r="F68" s="41">
        <f>F67</f>
        <v>0</v>
      </c>
      <c r="G68" s="41">
        <f>G67</f>
        <v>10.892620305748199</v>
      </c>
      <c r="H68" s="41">
        <f>SUM(D68:G68)</f>
        <v>51.915048769226097</v>
      </c>
    </row>
    <row r="69" spans="1:8">
      <c r="A69" s="2"/>
      <c r="B69" s="33"/>
      <c r="C69" s="33" t="s">
        <v>84</v>
      </c>
      <c r="D69" s="41">
        <f>D68+D65</f>
        <v>457.13449473824397</v>
      </c>
      <c r="E69" s="41">
        <f>E68+E65</f>
        <v>951.30221584116396</v>
      </c>
      <c r="F69" s="41">
        <f>F68+F65</f>
        <v>0</v>
      </c>
      <c r="G69" s="41">
        <f>G68+G65</f>
        <v>373.97996383068801</v>
      </c>
      <c r="H69" s="41">
        <f>SUM(D69:G69)</f>
        <v>1782.4166744101001</v>
      </c>
    </row>
    <row r="70" spans="1:8">
      <c r="A70" s="2"/>
      <c r="B70" s="33"/>
      <c r="C70" s="33" t="s">
        <v>85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86</v>
      </c>
      <c r="C71" s="48" t="s">
        <v>87</v>
      </c>
      <c r="D71" s="41">
        <f>D69*20%</f>
        <v>91.426898947648695</v>
      </c>
      <c r="E71" s="41">
        <f>E69*20%</f>
        <v>190.260443168233</v>
      </c>
      <c r="F71" s="41">
        <f>F69*20%</f>
        <v>0</v>
      </c>
      <c r="G71" s="41">
        <f>G69*20%</f>
        <v>74.795992766137601</v>
      </c>
      <c r="H71" s="41">
        <f>SUM(D71:G71)</f>
        <v>356.48333488201899</v>
      </c>
    </row>
    <row r="72" spans="1:8">
      <c r="A72" s="2"/>
      <c r="B72" s="33"/>
      <c r="C72" s="33" t="s">
        <v>88</v>
      </c>
      <c r="D72" s="41">
        <f>D71</f>
        <v>91.426898947648695</v>
      </c>
      <c r="E72" s="41">
        <f>E71</f>
        <v>190.260443168233</v>
      </c>
      <c r="F72" s="41">
        <f>F71</f>
        <v>0</v>
      </c>
      <c r="G72" s="41">
        <f>G71</f>
        <v>74.795992766137601</v>
      </c>
      <c r="H72" s="41">
        <f>SUM(D72:G72)</f>
        <v>356.48333488201899</v>
      </c>
    </row>
    <row r="73" spans="1:8">
      <c r="A73" s="2"/>
      <c r="B73" s="33"/>
      <c r="C73" s="33" t="s">
        <v>89</v>
      </c>
      <c r="D73" s="41">
        <f>D72+D69</f>
        <v>548.56139368589197</v>
      </c>
      <c r="E73" s="41">
        <f>E72+E69</f>
        <v>1141.5626590094</v>
      </c>
      <c r="F73" s="41">
        <f>F72+F69</f>
        <v>0</v>
      </c>
      <c r="G73" s="41">
        <f>G72+G69</f>
        <v>448.77595659682601</v>
      </c>
      <c r="H73" s="41">
        <f>SUM(D73:G73)</f>
        <v>2138.9000092921201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75</v>
      </c>
      <c r="D13" s="32">
        <v>0</v>
      </c>
      <c r="E13" s="32">
        <v>0</v>
      </c>
      <c r="F13" s="32">
        <v>0</v>
      </c>
      <c r="G13" s="32">
        <v>9.8860445487045006</v>
      </c>
      <c r="H13" s="32">
        <v>9.8860445487045006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9.8860445487045006</v>
      </c>
      <c r="H14" s="32">
        <v>9.8860445487045006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420.82049653449002</v>
      </c>
      <c r="E13" s="32">
        <v>839.86417171742005</v>
      </c>
      <c r="F13" s="32">
        <v>0</v>
      </c>
      <c r="G13" s="32">
        <v>0</v>
      </c>
      <c r="H13" s="32">
        <v>1260.6846682518999</v>
      </c>
      <c r="J13" s="20"/>
    </row>
    <row r="14" spans="1:14">
      <c r="A14" s="2"/>
      <c r="B14" s="33"/>
      <c r="C14" s="33" t="s">
        <v>98</v>
      </c>
      <c r="D14" s="32">
        <v>420.82049653449002</v>
      </c>
      <c r="E14" s="32">
        <v>839.86417171742005</v>
      </c>
      <c r="F14" s="32">
        <v>0</v>
      </c>
      <c r="G14" s="32">
        <v>0</v>
      </c>
      <c r="H14" s="32">
        <v>1260.6846682518999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0</v>
      </c>
      <c r="E13" s="32">
        <v>0</v>
      </c>
      <c r="F13" s="32">
        <v>0</v>
      </c>
      <c r="G13" s="32">
        <v>23.485054981756001</v>
      </c>
      <c r="H13" s="32">
        <v>23.485054981756001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23.485054981756001</v>
      </c>
      <c r="H14" s="32">
        <v>23.485054981756001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150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108</v>
      </c>
      <c r="D13" s="32">
        <v>0</v>
      </c>
      <c r="E13" s="32">
        <v>0</v>
      </c>
      <c r="F13" s="32">
        <v>0</v>
      </c>
      <c r="G13" s="32">
        <v>67.604143613098003</v>
      </c>
      <c r="H13" s="32">
        <v>67.604143613098003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67.604143613098003</v>
      </c>
      <c r="H14" s="32">
        <v>67.604143613098003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94</v>
      </c>
      <c r="B3" s="94"/>
      <c r="C3" s="11"/>
      <c r="D3" s="12">
        <v>0</v>
      </c>
      <c r="E3" s="13"/>
      <c r="F3" s="13"/>
      <c r="G3" s="13"/>
      <c r="H3" s="14"/>
    </row>
    <row r="4" spans="1:8">
      <c r="A4" s="99" t="s">
        <v>117</v>
      </c>
      <c r="B4" s="15" t="s">
        <v>118</v>
      </c>
      <c r="C4" s="11"/>
      <c r="D4" s="12">
        <v>0</v>
      </c>
      <c r="E4" s="13"/>
      <c r="F4" s="13"/>
      <c r="G4" s="13"/>
      <c r="H4" s="14"/>
    </row>
    <row r="5" spans="1:8">
      <c r="A5" s="99"/>
      <c r="B5" s="15" t="s">
        <v>119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120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95" t="s">
        <v>97</v>
      </c>
      <c r="B8" s="96"/>
      <c r="C8" s="99" t="s">
        <v>122</v>
      </c>
      <c r="D8" s="17">
        <v>0</v>
      </c>
      <c r="E8" s="13">
        <v>1E-4</v>
      </c>
      <c r="F8" s="13" t="s">
        <v>123</v>
      </c>
      <c r="G8" s="17">
        <v>0</v>
      </c>
      <c r="H8" s="16"/>
    </row>
    <row r="9" spans="1:8">
      <c r="A9" s="101">
        <v>1</v>
      </c>
      <c r="B9" s="15" t="s">
        <v>118</v>
      </c>
      <c r="C9" s="99"/>
      <c r="D9" s="17">
        <v>0</v>
      </c>
      <c r="E9" s="13"/>
      <c r="F9" s="13"/>
      <c r="G9" s="13"/>
      <c r="H9" s="100" t="s">
        <v>124</v>
      </c>
    </row>
    <row r="10" spans="1:8">
      <c r="A10" s="99"/>
      <c r="B10" s="15" t="s">
        <v>119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120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75</v>
      </c>
      <c r="B13" s="94"/>
      <c r="C13" s="10"/>
      <c r="D13" s="12">
        <v>9.8860445487045006</v>
      </c>
      <c r="E13" s="13"/>
      <c r="F13" s="13"/>
      <c r="G13" s="13"/>
      <c r="H13" s="16"/>
    </row>
    <row r="14" spans="1:8">
      <c r="A14" s="99" t="s">
        <v>125</v>
      </c>
      <c r="B14" s="15" t="s">
        <v>118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121</v>
      </c>
      <c r="C17" s="10"/>
      <c r="D17" s="12">
        <v>9.8860445487045006</v>
      </c>
      <c r="E17" s="13"/>
      <c r="F17" s="13"/>
      <c r="G17" s="13"/>
      <c r="H17" s="16"/>
    </row>
    <row r="18" spans="1:8">
      <c r="A18" s="95" t="s">
        <v>75</v>
      </c>
      <c r="B18" s="96"/>
      <c r="C18" s="99" t="s">
        <v>122</v>
      </c>
      <c r="D18" s="17">
        <v>9.8860445487045006</v>
      </c>
      <c r="E18" s="13">
        <v>1E-4</v>
      </c>
      <c r="F18" s="13" t="s">
        <v>123</v>
      </c>
      <c r="G18" s="17">
        <v>98860.445487044999</v>
      </c>
      <c r="H18" s="16"/>
    </row>
    <row r="19" spans="1:8">
      <c r="A19" s="101">
        <v>1</v>
      </c>
      <c r="B19" s="15" t="s">
        <v>118</v>
      </c>
      <c r="C19" s="99"/>
      <c r="D19" s="17">
        <v>0</v>
      </c>
      <c r="E19" s="13"/>
      <c r="F19" s="13"/>
      <c r="G19" s="13"/>
      <c r="H19" s="100" t="s">
        <v>124</v>
      </c>
    </row>
    <row r="20" spans="1:8">
      <c r="A20" s="99"/>
      <c r="B20" s="15" t="s">
        <v>119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121</v>
      </c>
      <c r="C22" s="99"/>
      <c r="D22" s="17">
        <v>9.8860445487045006</v>
      </c>
      <c r="E22" s="13"/>
      <c r="F22" s="13"/>
      <c r="G22" s="13"/>
      <c r="H22" s="100"/>
    </row>
    <row r="23" spans="1:8" ht="24.6">
      <c r="A23" s="97" t="s">
        <v>40</v>
      </c>
      <c r="B23" s="94"/>
      <c r="C23" s="10"/>
      <c r="D23" s="12">
        <v>1284.1697232337001</v>
      </c>
      <c r="E23" s="13"/>
      <c r="F23" s="13"/>
      <c r="G23" s="13"/>
      <c r="H23" s="16"/>
    </row>
    <row r="24" spans="1:8">
      <c r="A24" s="99" t="s">
        <v>126</v>
      </c>
      <c r="B24" s="15" t="s">
        <v>118</v>
      </c>
      <c r="C24" s="10"/>
      <c r="D24" s="12">
        <v>420.82049653449002</v>
      </c>
      <c r="E24" s="13"/>
      <c r="F24" s="13"/>
      <c r="G24" s="13"/>
      <c r="H24" s="16"/>
    </row>
    <row r="25" spans="1:8">
      <c r="A25" s="99"/>
      <c r="B25" s="15" t="s">
        <v>119</v>
      </c>
      <c r="C25" s="10"/>
      <c r="D25" s="12">
        <v>839.86417171742005</v>
      </c>
      <c r="E25" s="13"/>
      <c r="F25" s="13"/>
      <c r="G25" s="13"/>
      <c r="H25" s="16"/>
    </row>
    <row r="26" spans="1:8">
      <c r="A26" s="99"/>
      <c r="B26" s="15" t="s">
        <v>120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121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103</v>
      </c>
      <c r="B28" s="96"/>
      <c r="C28" s="99" t="s">
        <v>127</v>
      </c>
      <c r="D28" s="17">
        <v>1260.6846682518999</v>
      </c>
      <c r="E28" s="13">
        <v>0.24</v>
      </c>
      <c r="F28" s="13" t="s">
        <v>128</v>
      </c>
      <c r="G28" s="17">
        <v>5252.8527843828997</v>
      </c>
      <c r="H28" s="16"/>
    </row>
    <row r="29" spans="1:8">
      <c r="A29" s="101">
        <v>1</v>
      </c>
      <c r="B29" s="15" t="s">
        <v>118</v>
      </c>
      <c r="C29" s="99"/>
      <c r="D29" s="17">
        <v>420.82049653449002</v>
      </c>
      <c r="E29" s="13"/>
      <c r="F29" s="13"/>
      <c r="G29" s="13"/>
      <c r="H29" s="100" t="s">
        <v>40</v>
      </c>
    </row>
    <row r="30" spans="1:8">
      <c r="A30" s="99"/>
      <c r="B30" s="15" t="s">
        <v>119</v>
      </c>
      <c r="C30" s="99"/>
      <c r="D30" s="17">
        <v>839.86417171742005</v>
      </c>
      <c r="E30" s="13"/>
      <c r="F30" s="13"/>
      <c r="G30" s="13"/>
      <c r="H30" s="100"/>
    </row>
    <row r="31" spans="1:8">
      <c r="A31" s="99"/>
      <c r="B31" s="15" t="s">
        <v>120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121</v>
      </c>
      <c r="C32" s="99"/>
      <c r="D32" s="17">
        <v>0</v>
      </c>
      <c r="E32" s="13"/>
      <c r="F32" s="13"/>
      <c r="G32" s="13"/>
      <c r="H32" s="100"/>
    </row>
    <row r="33" spans="1:8">
      <c r="A33" s="99" t="s">
        <v>129</v>
      </c>
      <c r="B33" s="15" t="s">
        <v>118</v>
      </c>
      <c r="C33" s="10"/>
      <c r="D33" s="12">
        <v>420.82049653449002</v>
      </c>
      <c r="E33" s="13"/>
      <c r="F33" s="13"/>
      <c r="G33" s="13"/>
      <c r="H33" s="16"/>
    </row>
    <row r="34" spans="1:8">
      <c r="A34" s="99"/>
      <c r="B34" s="15" t="s">
        <v>119</v>
      </c>
      <c r="C34" s="10"/>
      <c r="D34" s="12">
        <v>839.86417171742005</v>
      </c>
      <c r="E34" s="13"/>
      <c r="F34" s="13"/>
      <c r="G34" s="13"/>
      <c r="H34" s="16"/>
    </row>
    <row r="35" spans="1:8">
      <c r="A35" s="99"/>
      <c r="B35" s="15" t="s">
        <v>120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121</v>
      </c>
      <c r="C36" s="10"/>
      <c r="D36" s="12">
        <v>23.485054981756001</v>
      </c>
      <c r="E36" s="13"/>
      <c r="F36" s="13"/>
      <c r="G36" s="13"/>
      <c r="H36" s="16"/>
    </row>
    <row r="37" spans="1:8">
      <c r="A37" s="95" t="s">
        <v>106</v>
      </c>
      <c r="B37" s="96"/>
      <c r="C37" s="99" t="s">
        <v>127</v>
      </c>
      <c r="D37" s="17">
        <v>23.485054981756001</v>
      </c>
      <c r="E37" s="13">
        <v>0.24</v>
      </c>
      <c r="F37" s="13" t="s">
        <v>128</v>
      </c>
      <c r="G37" s="17">
        <v>97.854395757316993</v>
      </c>
      <c r="H37" s="16"/>
    </row>
    <row r="38" spans="1:8">
      <c r="A38" s="101">
        <v>1</v>
      </c>
      <c r="B38" s="15" t="s">
        <v>118</v>
      </c>
      <c r="C38" s="99"/>
      <c r="D38" s="17">
        <v>0</v>
      </c>
      <c r="E38" s="13"/>
      <c r="F38" s="13"/>
      <c r="G38" s="13"/>
      <c r="H38" s="100" t="s">
        <v>40</v>
      </c>
    </row>
    <row r="39" spans="1:8">
      <c r="A39" s="99"/>
      <c r="B39" s="15" t="s">
        <v>119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120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121</v>
      </c>
      <c r="C41" s="99"/>
      <c r="D41" s="17">
        <v>23.485054981756001</v>
      </c>
      <c r="E41" s="13"/>
      <c r="F41" s="13"/>
      <c r="G41" s="13"/>
      <c r="H41" s="100"/>
    </row>
    <row r="42" spans="1:8" ht="24.6">
      <c r="A42" s="97" t="s">
        <v>108</v>
      </c>
      <c r="B42" s="94"/>
      <c r="C42" s="10"/>
      <c r="D42" s="12">
        <v>67.604143613098003</v>
      </c>
      <c r="E42" s="13"/>
      <c r="F42" s="13"/>
      <c r="G42" s="13"/>
      <c r="H42" s="16"/>
    </row>
    <row r="43" spans="1:8">
      <c r="A43" s="99" t="s">
        <v>130</v>
      </c>
      <c r="B43" s="15" t="s">
        <v>118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119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120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121</v>
      </c>
      <c r="C46" s="10"/>
      <c r="D46" s="12">
        <v>67.604143613098003</v>
      </c>
      <c r="E46" s="13"/>
      <c r="F46" s="13"/>
      <c r="G46" s="13"/>
      <c r="H46" s="16"/>
    </row>
    <row r="47" spans="1:8">
      <c r="A47" s="95" t="s">
        <v>108</v>
      </c>
      <c r="B47" s="96"/>
      <c r="C47" s="99" t="s">
        <v>127</v>
      </c>
      <c r="D47" s="17">
        <v>67.604143613098003</v>
      </c>
      <c r="E47" s="13">
        <v>0.24</v>
      </c>
      <c r="F47" s="13" t="s">
        <v>128</v>
      </c>
      <c r="G47" s="17">
        <v>281.68393172124001</v>
      </c>
      <c r="H47" s="16"/>
    </row>
    <row r="48" spans="1:8">
      <c r="A48" s="101">
        <v>1</v>
      </c>
      <c r="B48" s="15" t="s">
        <v>118</v>
      </c>
      <c r="C48" s="99"/>
      <c r="D48" s="17">
        <v>0</v>
      </c>
      <c r="E48" s="13"/>
      <c r="F48" s="13"/>
      <c r="G48" s="13"/>
      <c r="H48" s="100" t="s">
        <v>40</v>
      </c>
    </row>
    <row r="49" spans="1:8">
      <c r="A49" s="99"/>
      <c r="B49" s="15" t="s">
        <v>119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120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121</v>
      </c>
      <c r="C51" s="99"/>
      <c r="D51" s="17">
        <v>67.604143613098003</v>
      </c>
      <c r="E51" s="13"/>
      <c r="F51" s="13"/>
      <c r="G51" s="13"/>
      <c r="H51" s="100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8" t="s">
        <v>131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132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D13" sqref="D13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customHeight="1">
      <c r="A4" s="3" t="s">
        <v>142</v>
      </c>
      <c r="B4" s="4" t="s">
        <v>128</v>
      </c>
      <c r="C4" s="5">
        <v>0.24</v>
      </c>
      <c r="D4" s="5">
        <v>2121.4564905951001</v>
      </c>
      <c r="E4" s="4">
        <v>10</v>
      </c>
      <c r="F4" s="3" t="s">
        <v>142</v>
      </c>
      <c r="G4" s="5">
        <v>509.14955774281998</v>
      </c>
      <c r="H4" s="6" t="s">
        <v>143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6-07-01</vt:lpstr>
      <vt:lpstr>ОСР 6-12-01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BF2FB3A65F62475CA2C0736BF8E78C8F_12</vt:lpwstr>
  </property>
  <property fmtid="{D5CDD505-2E9C-101B-9397-08002B2CF9AE}" pid="3" name="KSOProductBuildVer">
    <vt:lpwstr>1049-12.2.0.20795</vt:lpwstr>
  </property>
</Properties>
</file>